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135" windowWidth="24240" windowHeight="11565"/>
  </bookViews>
  <sheets>
    <sheet name="Сельское хозяйство" sheetId="1" r:id="rId1"/>
  </sheets>
  <definedNames>
    <definedName name="_xlnm.Print_Titles" localSheetId="0">'Сельское хозяйство'!$7:$9</definedName>
    <definedName name="_xlnm.Print_Area" localSheetId="0">'Сельское хозяйство'!$A$1:$P$50</definedName>
  </definedNames>
  <calcPr calcId="125725"/>
</workbook>
</file>

<file path=xl/calcChain.xml><?xml version="1.0" encoding="utf-8"?>
<calcChain xmlns="http://schemas.openxmlformats.org/spreadsheetml/2006/main">
  <c r="N49" i="1"/>
  <c r="N48"/>
  <c r="N47"/>
  <c r="N46"/>
  <c r="N45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9"/>
  <c r="N18"/>
  <c r="N17"/>
  <c r="N16"/>
  <c r="N15"/>
  <c r="N14"/>
  <c r="N13"/>
  <c r="N12"/>
  <c r="N11"/>
  <c r="N10"/>
  <c r="H10"/>
  <c r="I10" s="1"/>
  <c r="G10"/>
  <c r="E10"/>
  <c r="J10" s="1"/>
  <c r="O10" s="1"/>
</calcChain>
</file>

<file path=xl/sharedStrings.xml><?xml version="1.0" encoding="utf-8"?>
<sst xmlns="http://schemas.openxmlformats.org/spreadsheetml/2006/main" count="78" uniqueCount="78">
  <si>
    <t>Приложение № 10</t>
  </si>
  <si>
    <t>УТВЕРЖДЕНО</t>
  </si>
  <si>
    <t>постановлением главы администрации Темниковского</t>
  </si>
  <si>
    <t>Отчет о реализации  муниципальной программы "Развитие сельского хозяйства и регулирования рынков сельскохозяйственной продукции, сырья и продовольствия в Темниковском муниципальном районе на 2013-2020 годы" за 2016 год</t>
  </si>
  <si>
    <t>№ п/п</t>
  </si>
  <si>
    <t xml:space="preserve">Наименование муниципальной  программы </t>
  </si>
  <si>
    <t>Оценка использования финансовых средств</t>
  </si>
  <si>
    <t>Информация по целевым индикаторам муниципальной программы</t>
  </si>
  <si>
    <t>Уровень эффективности реализации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</si>
  <si>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</si>
  <si>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Число выполненных основных мероприятий, единиц</t>
  </si>
  <si>
    <t>Степень реализации основных мероприятий, %</t>
  </si>
  <si>
    <t>Источники финансирования</t>
  </si>
  <si>
    <t>Степень соответствия запланированному уровню затрат, %</t>
  </si>
  <si>
    <t>Оценка эффективности использования средств, %</t>
  </si>
  <si>
    <t>Наименование показателя,             единица измерения</t>
  </si>
  <si>
    <t>Степень достижения целевого значений, %</t>
  </si>
  <si>
    <t>4=3/2*100%</t>
  </si>
  <si>
    <t>8=7/6*100%</t>
  </si>
  <si>
    <t>9=4/8*100%</t>
  </si>
  <si>
    <t>13=12/11*100%</t>
  </si>
  <si>
    <t>14= общая степень  достижения цели*9столбец/100%</t>
  </si>
  <si>
    <t>Развитие сельского хозяйства и регулирования рынков сельскохозяйственной продукции, сырья и продовольствия в Темниковском муниципальном районе на 2013-2020 годы</t>
  </si>
  <si>
    <t>всего:</t>
  </si>
  <si>
    <t>1. Индекс производства продукции сельского хозяйства в хозяйствах всех категорий (в сопоставимых ценах), в % к предыдущему  году</t>
  </si>
  <si>
    <t>высокоэффективная</t>
  </si>
  <si>
    <t>В районе имеет место наращивание объемов производства сельскохозяйственного сырья. В 2016 г.  хлеборобами района выращено и собрано с полей  22755  т.  зерна, что  на 1519 тонн меньше, чем в 2015 году. Урожайность  зерна  составила 24,8 ц/га. Общая площадь зерновых культур составляет 9165 га. Зерновые культуры в общей площади посевов занимают 61,4%. Наибольший удельный вес в структуре зерновых культур занимает пшеница – 46%, ячмень – 36,5%. Особое внимание уделяется развитию отрасли животноводства. Поголовье крупного рогатого скота в общественном секторе на 1 января 2017 года составило всего  6141 гол., в том числе коров -2247 гол., из них 1279 молочных.
Внедрение новых современных технологий содержания животных  позволило увеличить продуктивность скота. Надой на 1 корову увеличился на 16,5%  и составил 5745 кг. (2015г.-4933 кг.). 
В 2016 году производство продукции животноводства составило: молока -7330 т., мяса- 224,1 т. В 2016 году в достаточном количестве заготовлено кормов: силоса 25761 т., сенажа 27794 т.,  сена 6493 т., концентратов 5550 т. В 2016 г  общая сумма прибыли предприятий АПК составила 24 млн. 491 тыс. руб.</t>
  </si>
  <si>
    <t>федеральный бюджет</t>
  </si>
  <si>
    <t>2. Индекс производства продукции растениеводства (в сопаставимых ценах), в  % к предыдущему</t>
  </si>
  <si>
    <t>респуб-кий бюджет</t>
  </si>
  <si>
    <t>3. Индекс производства продукции  животноводства (в сопаставимых ценах), в % к предыдущему году</t>
  </si>
  <si>
    <t xml:space="preserve">местный бюджет </t>
  </si>
  <si>
    <t>4.Индекс физического объема инвестиций в основной капитал сельского хозяйства, в % к предыдущему году</t>
  </si>
  <si>
    <t>внебюджетные средства</t>
  </si>
  <si>
    <t>5.Рентабельность сельскохозяйственных организаций (с учетом субсидий, %)</t>
  </si>
  <si>
    <t>6.Среднемесячная номинальная заработная плата в сельском хозяйстве (по сельхозпредприятиям, не относящимся к субъектам малого предпринимательства), руб.</t>
  </si>
  <si>
    <t>7.Индекс производительности труда  к предыдущему году</t>
  </si>
  <si>
    <t>8.Количество высокопроизводительных  рабочих мест, ед</t>
  </si>
  <si>
    <t>9.Удельный вес затрат  на приобретение энергоресурсов  в структуре затрат на основное производство продукции сельского хозяйства, %</t>
  </si>
  <si>
    <t>10.Произвоство  зерновых и зернобобовых во всех категориях хозяйств, тонн</t>
  </si>
  <si>
    <t>11.Произвоство  картофеля всех категориях хозяйств, тонн</t>
  </si>
  <si>
    <t>12.Площадь закладки многолетних насаждений, га</t>
  </si>
  <si>
    <t>13.Производство скота и птицы на убой в хозяйствах всех категорий (в живом весе), тонн</t>
  </si>
  <si>
    <t>14.Поголовье крупного рогатого скота специализированных  мясных пород и помесного скота  полученного от скрещвания со специализированными мясными породами в сельскохозяйственных организациях, крестьянских (фермерских) хозяйствах, включая индивидуальных предпринимателей,  гол</t>
  </si>
  <si>
    <t>15.Количество хозяйств начинающих   фермеров, осуществивших проекты создания и развития своих хозяйств с помощью государственной поддержки, ед</t>
  </si>
  <si>
    <t>16.Количество построенных или реконструированных семейных животноводческих ферм, ед</t>
  </si>
  <si>
    <t>17.Площадь земельных участков, оформленных в собственность К(Ф)Х, га</t>
  </si>
  <si>
    <t>18.Объемы приобретения, сельскохозяйственной техники: тракторы, ед</t>
  </si>
  <si>
    <t>19.зерноуборочные комбайны, ед</t>
  </si>
  <si>
    <t>20.кормоуборочные комбайны, ед</t>
  </si>
  <si>
    <t>21.Рост применения биологических средств защиты растений и микробиологических удобрений в растениеводстве, в % к  2012 году</t>
  </si>
  <si>
    <t>22.Прирост объема производства растениеводства продукции растениеводства на землях сельскохозяйственного назначения реализации мероприятий подпрограммы  ( с нарастающим итогом), га</t>
  </si>
  <si>
    <t>23.Ввод в эксплуатацию мелиорируемых земель  за счет реконструкции, технического перевооружения и строительство новых мелиоративных систем, включая мелиоративные системы общего и индивидуального пользования, га</t>
  </si>
  <si>
    <t>24.Защита земель  от водной эрозии, затопления за счет проведения противопаводковых мероприятий, га</t>
  </si>
  <si>
    <t>25.Предотвращение выбытия из сельскохозяйственного оборота сельскохозяйственных угодий, га</t>
  </si>
  <si>
    <t>26.Вовлечение  в оборот выбывших сельскохозяйственных угодий за счет проведения культуротехнических работ, га</t>
  </si>
  <si>
    <t>27.Защита и сохранение  сельскохозяйственных угодий от ветровой эрозии за счет проведения агролесомелиоративных мероприятий, га</t>
  </si>
  <si>
    <t>28.Сохранение существующих и создание новых рабочих мест</t>
  </si>
  <si>
    <t>29.Внесение минеральных удобрений, т.д. в</t>
  </si>
  <si>
    <t>30.Производство молока в хозяйствах всех категорий, тонн</t>
  </si>
  <si>
    <t>31. Товарность молока  сельскохозяйственных организациях, крестьянских (ФЕРМЕРСКИХ ХОЗЯЙСТВАХ), включая индивидуальных предпринимателей, %</t>
  </si>
  <si>
    <t>32.Сохранность  племенного маточного поголовья  сельскохозяйственных животных к уровню предыдущего года, %</t>
  </si>
  <si>
    <t>33.Реализация племенного молодняка крупного рогатого скота мясных  пород на 100 голов маток, гол</t>
  </si>
  <si>
    <t>34. Реализация племенного молодняка крупного рогатого скота молочных пород на 100 голов маток, гол</t>
  </si>
  <si>
    <t xml:space="preserve">35.Удельный вес племенных коров  молочного направления в общем  поголовье молочных коров, % </t>
  </si>
  <si>
    <t>36. Доля семян новых сортов  в общем объеме  высеянных семян, %</t>
  </si>
  <si>
    <t>37. Доля  площади  посевов элиты новых сортов в общей площади  семенных посевов, %</t>
  </si>
  <si>
    <t>38.Уровень обеспечения сельскохозяйственных организаций квалифицированными специалистами, %</t>
  </si>
  <si>
    <t>39.Количество специалистов , прошедших профессиональную подготовку, переподготовку и повышение квалификации по аграрным направлениям, чел</t>
  </si>
  <si>
    <t>40.Доля молодых специалистов, в общей численности  квалифицированных специалистов сельскохозяйственных организаций, %</t>
  </si>
  <si>
    <t>Итого общая степень достижения целей программы</t>
  </si>
  <si>
    <t>Информация по выполнению основных мероприятий за 2016 год</t>
  </si>
  <si>
    <t>Число основных мероприятий, запланированных к реализации в 2016 г., единиц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</si>
  <si>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2016 г., тыс. рублей</t>
  </si>
  <si>
    <t>Фактически освоенный объем финансирования программы за 2016 г., тыс. рублей</t>
  </si>
  <si>
    <t>Целевое значение на 2016 г.</t>
  </si>
  <si>
    <t>Фактическое значение за 2016 г.</t>
  </si>
  <si>
    <t>муниципального района  от 13 апреля 2017 года №113</t>
  </si>
</sst>
</file>

<file path=xl/styles.xml><?xml version="1.0" encoding="utf-8"?>
<styleSheet xmlns="http://schemas.openxmlformats.org/spreadsheetml/2006/main">
  <numFmts count="4">
    <numFmt numFmtId="164" formatCode="_-* #,##0.0_р_._-;\-* #,##0.0_р_._-;_-* &quot;-&quot;?_р_._-;_-@_-"/>
    <numFmt numFmtId="165" formatCode="0.0"/>
    <numFmt numFmtId="166" formatCode="_-* #,##0.00_р_._-;\-* #,##0.00_р_._-;_-* &quot;-&quot;??_р_._-;_-@_-"/>
    <numFmt numFmtId="167" formatCode="_(* #,##0.00_);_(* \(#,##0.00\);_(* &quot;-&quot;??_);_(@_)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4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Calibri"/>
      <family val="2"/>
      <charset val="204"/>
    </font>
    <font>
      <b/>
      <sz val="14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2">
    <xf numFmtId="0" fontId="0" fillId="0" borderId="0"/>
    <xf numFmtId="0" fontId="1" fillId="0" borderId="0"/>
    <xf numFmtId="0" fontId="11" fillId="0" borderId="0"/>
    <xf numFmtId="166" fontId="1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21" fillId="0" borderId="0" applyFont="0" applyFill="0" applyBorder="0" applyAlignment="0" applyProtection="0"/>
  </cellStyleXfs>
  <cellXfs count="86">
    <xf numFmtId="0" fontId="0" fillId="0" borderId="0" xfId="0"/>
    <xf numFmtId="0" fontId="3" fillId="0" borderId="0" xfId="0" applyFont="1"/>
    <xf numFmtId="164" fontId="4" fillId="0" borderId="0" xfId="0" applyNumberFormat="1" applyFont="1"/>
    <xf numFmtId="0" fontId="4" fillId="0" borderId="0" xfId="0" applyFont="1"/>
    <xf numFmtId="0" fontId="5" fillId="0" borderId="0" xfId="0" applyFont="1" applyAlignment="1">
      <alignment vertical="center"/>
    </xf>
    <xf numFmtId="0" fontId="8" fillId="0" borderId="0" xfId="0" applyFont="1"/>
    <xf numFmtId="0" fontId="9" fillId="0" borderId="0" xfId="0" applyFont="1"/>
    <xf numFmtId="0" fontId="9" fillId="0" borderId="0" xfId="1" applyFont="1"/>
    <xf numFmtId="0" fontId="13" fillId="0" borderId="0" xfId="1" applyFont="1"/>
    <xf numFmtId="0" fontId="10" fillId="0" borderId="8" xfId="2" applyFont="1" applyFill="1" applyBorder="1" applyAlignment="1">
      <alignment horizontal="center" vertical="center" wrapText="1"/>
    </xf>
    <xf numFmtId="0" fontId="12" fillId="0" borderId="8" xfId="2" applyFont="1" applyFill="1" applyBorder="1" applyAlignment="1">
      <alignment horizontal="center" vertical="center" wrapText="1"/>
    </xf>
    <xf numFmtId="0" fontId="12" fillId="0" borderId="8" xfId="1" applyFont="1" applyFill="1" applyBorder="1" applyAlignment="1">
      <alignment horizontal="center" vertical="center" wrapText="1"/>
    </xf>
    <xf numFmtId="0" fontId="10" fillId="0" borderId="7" xfId="2" applyFont="1" applyFill="1" applyBorder="1" applyAlignment="1">
      <alignment horizontal="center" vertical="center" wrapText="1"/>
    </xf>
    <xf numFmtId="0" fontId="10" fillId="0" borderId="10" xfId="2" applyFont="1" applyFill="1" applyBorder="1" applyAlignment="1">
      <alignment horizontal="center" vertical="center" wrapText="1"/>
    </xf>
    <xf numFmtId="0" fontId="10" fillId="0" borderId="11" xfId="2" applyFont="1" applyFill="1" applyBorder="1" applyAlignment="1">
      <alignment horizontal="center" vertical="center" wrapText="1"/>
    </xf>
    <xf numFmtId="0" fontId="10" fillId="0" borderId="9" xfId="2" applyFont="1" applyFill="1" applyBorder="1" applyAlignment="1">
      <alignment horizontal="center" vertical="center" wrapText="1"/>
    </xf>
    <xf numFmtId="0" fontId="10" fillId="0" borderId="0" xfId="2" applyFont="1" applyFill="1" applyBorder="1" applyAlignment="1">
      <alignment horizontal="center" vertical="center" wrapText="1"/>
    </xf>
    <xf numFmtId="0" fontId="10" fillId="2" borderId="0" xfId="2" applyFont="1" applyFill="1" applyBorder="1" applyAlignment="1">
      <alignment horizontal="center" vertical="center" wrapText="1"/>
    </xf>
    <xf numFmtId="0" fontId="10" fillId="2" borderId="11" xfId="2" applyFont="1" applyFill="1" applyBorder="1" applyAlignment="1">
      <alignment horizontal="center" vertical="center" wrapText="1"/>
    </xf>
    <xf numFmtId="0" fontId="10" fillId="2" borderId="8" xfId="2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0" fontId="16" fillId="0" borderId="8" xfId="1" applyFont="1" applyFill="1" applyBorder="1" applyAlignment="1">
      <alignment horizontal="center" vertical="center" textRotation="90" wrapText="1"/>
    </xf>
    <xf numFmtId="165" fontId="2" fillId="0" borderId="8" xfId="0" applyNumberFormat="1" applyFont="1" applyBorder="1" applyAlignment="1">
      <alignment horizontal="center"/>
    </xf>
    <xf numFmtId="0" fontId="12" fillId="0" borderId="8" xfId="3" applyNumberFormat="1" applyFont="1" applyFill="1" applyBorder="1" applyAlignment="1">
      <alignment horizontal="left" vertical="top" wrapText="1"/>
    </xf>
    <xf numFmtId="0" fontId="12" fillId="0" borderId="8" xfId="1" applyFont="1" applyFill="1" applyBorder="1" applyAlignment="1">
      <alignment horizontal="center" wrapText="1"/>
    </xf>
    <xf numFmtId="0" fontId="10" fillId="0" borderId="8" xfId="1" applyFont="1" applyFill="1" applyBorder="1" applyAlignment="1">
      <alignment horizontal="center" wrapText="1"/>
    </xf>
    <xf numFmtId="165" fontId="17" fillId="0" borderId="8" xfId="0" applyNumberFormat="1" applyFont="1" applyBorder="1" applyAlignment="1">
      <alignment horizontal="center"/>
    </xf>
    <xf numFmtId="16" fontId="12" fillId="0" borderId="8" xfId="1" applyNumberFormat="1" applyFont="1" applyFill="1" applyBorder="1" applyAlignment="1">
      <alignment horizontal="center" vertical="center" textRotation="90" wrapText="1"/>
    </xf>
    <xf numFmtId="165" fontId="0" fillId="0" borderId="8" xfId="0" applyNumberFormat="1" applyBorder="1" applyAlignment="1">
      <alignment horizontal="center"/>
    </xf>
    <xf numFmtId="0" fontId="0" fillId="0" borderId="8" xfId="0" applyBorder="1"/>
    <xf numFmtId="0" fontId="10" fillId="0" borderId="8" xfId="1" applyNumberFormat="1" applyFont="1" applyFill="1" applyBorder="1" applyAlignment="1">
      <alignment horizontal="left" vertical="top" wrapText="1"/>
    </xf>
    <xf numFmtId="165" fontId="17" fillId="0" borderId="16" xfId="0" applyNumberFormat="1" applyFont="1" applyBorder="1" applyAlignment="1">
      <alignment horizontal="center"/>
    </xf>
    <xf numFmtId="0" fontId="19" fillId="0" borderId="8" xfId="0" applyFont="1" applyBorder="1" applyAlignment="1">
      <alignment horizontal="left" wrapText="1"/>
    </xf>
    <xf numFmtId="0" fontId="17" fillId="0" borderId="8" xfId="0" applyFont="1" applyFill="1" applyBorder="1" applyAlignment="1">
      <alignment horizontal="center"/>
    </xf>
    <xf numFmtId="0" fontId="12" fillId="0" borderId="8" xfId="1" applyFont="1" applyFill="1" applyBorder="1" applyAlignment="1">
      <alignment horizontal="center" vertical="center" textRotation="90" wrapText="1"/>
    </xf>
    <xf numFmtId="0" fontId="0" fillId="0" borderId="8" xfId="0" applyBorder="1" applyAlignment="1">
      <alignment horizontal="center"/>
    </xf>
    <xf numFmtId="0" fontId="0" fillId="0" borderId="17" xfId="0" applyBorder="1" applyAlignment="1">
      <alignment horizontal="center"/>
    </xf>
    <xf numFmtId="0" fontId="19" fillId="0" borderId="8" xfId="0" applyFont="1" applyBorder="1" applyAlignment="1">
      <alignment wrapText="1"/>
    </xf>
    <xf numFmtId="0" fontId="0" fillId="0" borderId="16" xfId="0" applyBorder="1" applyAlignment="1">
      <alignment horizontal="center"/>
    </xf>
    <xf numFmtId="165" fontId="17" fillId="0" borderId="16" xfId="0" applyNumberFormat="1" applyFont="1" applyFill="1" applyBorder="1" applyAlignment="1">
      <alignment horizontal="center"/>
    </xf>
    <xf numFmtId="0" fontId="14" fillId="0" borderId="8" xfId="0" applyFont="1" applyBorder="1" applyAlignment="1">
      <alignment horizontal="center" vertical="top" wrapText="1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9" xfId="0" applyBorder="1" applyAlignment="1">
      <alignment horizontal="center"/>
    </xf>
    <xf numFmtId="2" fontId="2" fillId="0" borderId="21" xfId="0" applyNumberFormat="1" applyFont="1" applyBorder="1" applyAlignment="1">
      <alignment horizontal="center"/>
    </xf>
    <xf numFmtId="0" fontId="10" fillId="0" borderId="2" xfId="1" applyFont="1" applyFill="1" applyBorder="1" applyAlignment="1">
      <alignment horizontal="center" vertical="center" wrapText="1"/>
    </xf>
    <xf numFmtId="0" fontId="10" fillId="0" borderId="8" xfId="1" applyFont="1" applyFill="1" applyBorder="1" applyAlignment="1">
      <alignment horizontal="center" vertical="center" wrapText="1"/>
    </xf>
    <xf numFmtId="0" fontId="10" fillId="0" borderId="6" xfId="1" applyFont="1" applyFill="1" applyBorder="1" applyAlignment="1">
      <alignment horizontal="center" vertical="center" wrapText="1"/>
    </xf>
    <xf numFmtId="0" fontId="10" fillId="0" borderId="9" xfId="1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top" wrapText="1"/>
    </xf>
    <xf numFmtId="0" fontId="14" fillId="0" borderId="12" xfId="0" applyFont="1" applyFill="1" applyBorder="1" applyAlignment="1">
      <alignment horizontal="center" vertical="top" wrapText="1"/>
    </xf>
    <xf numFmtId="0" fontId="14" fillId="0" borderId="19" xfId="0" applyFont="1" applyFill="1" applyBorder="1" applyAlignment="1">
      <alignment horizontal="center" vertical="top" wrapText="1"/>
    </xf>
    <xf numFmtId="0" fontId="15" fillId="0" borderId="10" xfId="0" applyFont="1" applyBorder="1" applyAlignment="1">
      <alignment horizontal="left" vertical="top" wrapText="1"/>
    </xf>
    <xf numFmtId="0" fontId="15" fillId="0" borderId="12" xfId="0" applyFont="1" applyBorder="1" applyAlignment="1">
      <alignment horizontal="left" vertical="top" wrapText="1"/>
    </xf>
    <xf numFmtId="0" fontId="15" fillId="0" borderId="19" xfId="0" applyFont="1" applyBorder="1" applyAlignment="1">
      <alignment horizontal="left" vertical="top" wrapText="1"/>
    </xf>
    <xf numFmtId="165" fontId="2" fillId="0" borderId="10" xfId="0" applyNumberFormat="1" applyFont="1" applyBorder="1" applyAlignment="1">
      <alignment horizontal="center" vertical="top"/>
    </xf>
    <xf numFmtId="165" fontId="2" fillId="0" borderId="12" xfId="0" applyNumberFormat="1" applyFont="1" applyBorder="1" applyAlignment="1">
      <alignment horizontal="center" vertical="top"/>
    </xf>
    <xf numFmtId="165" fontId="2" fillId="0" borderId="19" xfId="0" applyNumberFormat="1" applyFont="1" applyBorder="1" applyAlignment="1">
      <alignment horizontal="center" vertical="top"/>
    </xf>
    <xf numFmtId="165" fontId="2" fillId="0" borderId="8" xfId="0" applyNumberFormat="1" applyFont="1" applyBorder="1" applyAlignment="1">
      <alignment horizontal="center" vertical="top"/>
    </xf>
    <xf numFmtId="0" fontId="15" fillId="0" borderId="8" xfId="0" applyFont="1" applyBorder="1" applyAlignment="1">
      <alignment horizontal="center" vertical="top"/>
    </xf>
    <xf numFmtId="0" fontId="18" fillId="0" borderId="13" xfId="0" applyFont="1" applyBorder="1" applyAlignment="1">
      <alignment horizontal="left" vertical="top" wrapText="1"/>
    </xf>
    <xf numFmtId="0" fontId="18" fillId="0" borderId="14" xfId="0" applyFont="1" applyBorder="1" applyAlignment="1">
      <alignment horizontal="left" vertical="top" wrapText="1"/>
    </xf>
    <xf numFmtId="0" fontId="18" fillId="0" borderId="15" xfId="0" applyFont="1" applyBorder="1" applyAlignment="1">
      <alignment horizontal="left" vertical="top" wrapText="1"/>
    </xf>
    <xf numFmtId="0" fontId="18" fillId="0" borderId="17" xfId="0" applyFont="1" applyBorder="1" applyAlignment="1">
      <alignment horizontal="left" vertical="top" wrapText="1"/>
    </xf>
    <xf numFmtId="0" fontId="18" fillId="0" borderId="0" xfId="0" applyFont="1" applyBorder="1" applyAlignment="1">
      <alignment horizontal="left" vertical="top" wrapText="1"/>
    </xf>
    <xf numFmtId="0" fontId="18" fillId="0" borderId="18" xfId="0" applyFont="1" applyBorder="1" applyAlignment="1">
      <alignment horizontal="left" vertical="top" wrapText="1"/>
    </xf>
    <xf numFmtId="0" fontId="18" fillId="0" borderId="20" xfId="0" applyFont="1" applyBorder="1" applyAlignment="1">
      <alignment horizontal="left" vertical="top" wrapText="1"/>
    </xf>
    <xf numFmtId="0" fontId="18" fillId="0" borderId="21" xfId="0" applyFont="1" applyBorder="1" applyAlignment="1">
      <alignment horizontal="left" vertical="top" wrapText="1"/>
    </xf>
    <xf numFmtId="0" fontId="18" fillId="0" borderId="22" xfId="0" applyFont="1" applyBorder="1" applyAlignment="1">
      <alignment horizontal="left" vertical="top" wrapText="1"/>
    </xf>
    <xf numFmtId="0" fontId="12" fillId="0" borderId="8" xfId="1" applyFont="1" applyFill="1" applyBorder="1" applyAlignment="1">
      <alignment horizontal="center" vertical="center" textRotation="90" wrapText="1"/>
    </xf>
    <xf numFmtId="165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top" wrapText="1"/>
    </xf>
    <xf numFmtId="0" fontId="10" fillId="0" borderId="1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 wrapText="1"/>
    </xf>
    <xf numFmtId="0" fontId="12" fillId="0" borderId="3" xfId="2" applyFont="1" applyFill="1" applyBorder="1" applyAlignment="1">
      <alignment horizontal="center" vertical="center" wrapText="1"/>
    </xf>
    <xf numFmtId="0" fontId="12" fillId="0" borderId="4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 wrapText="1"/>
    </xf>
    <xf numFmtId="0" fontId="10" fillId="0" borderId="5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/>
    </xf>
  </cellXfs>
  <cellStyles count="112">
    <cellStyle name="Обычный" xfId="0" builtinId="0"/>
    <cellStyle name="Обычный 2" xfId="4"/>
    <cellStyle name="Обычный 2 2" xfId="1"/>
    <cellStyle name="Обычный 2 2 10" xfId="5"/>
    <cellStyle name="Обычный 2 2 11" xfId="6"/>
    <cellStyle name="Обычный 2 2 2" xfId="7"/>
    <cellStyle name="Обычный 2 2 2 2" xfId="8"/>
    <cellStyle name="Обычный 2 2 2 2 2" xfId="9"/>
    <cellStyle name="Обычный 2 2 2 2 3" xfId="10"/>
    <cellStyle name="Обычный 2 2 2 2 4" xfId="11"/>
    <cellStyle name="Обычный 2 2 2 2 5" xfId="12"/>
    <cellStyle name="Обычный 2 2 2 2 6" xfId="13"/>
    <cellStyle name="Обычный 2 2 2 3" xfId="14"/>
    <cellStyle name="Обычный 2 2 2 4" xfId="15"/>
    <cellStyle name="Обычный 2 2 2 5" xfId="16"/>
    <cellStyle name="Обычный 2 2 2 6" xfId="17"/>
    <cellStyle name="Обычный 2 2 2 7" xfId="18"/>
    <cellStyle name="Обычный 2 2 3" xfId="19"/>
    <cellStyle name="Обычный 2 2 3 2" xfId="20"/>
    <cellStyle name="Обычный 2 2 3 2 2" xfId="21"/>
    <cellStyle name="Обычный 2 2 3 2 3" xfId="22"/>
    <cellStyle name="Обычный 2 2 3 2 4" xfId="23"/>
    <cellStyle name="Обычный 2 2 3 2 5" xfId="24"/>
    <cellStyle name="Обычный 2 2 3 2 6" xfId="25"/>
    <cellStyle name="Обычный 2 2 3 3" xfId="26"/>
    <cellStyle name="Обычный 2 2 3 4" xfId="27"/>
    <cellStyle name="Обычный 2 2 3 5" xfId="28"/>
    <cellStyle name="Обычный 2 2 3 6" xfId="29"/>
    <cellStyle name="Обычный 2 2 3 7" xfId="30"/>
    <cellStyle name="Обычный 2 2 4" xfId="31"/>
    <cellStyle name="Обычный 2 2 4 2" xfId="32"/>
    <cellStyle name="Обычный 2 2 4 2 2" xfId="33"/>
    <cellStyle name="Обычный 2 2 4 2 3" xfId="34"/>
    <cellStyle name="Обычный 2 2 4 2 4" xfId="35"/>
    <cellStyle name="Обычный 2 2 4 2 5" xfId="36"/>
    <cellStyle name="Обычный 2 2 4 2 6" xfId="37"/>
    <cellStyle name="Обычный 2 2 4 3" xfId="38"/>
    <cellStyle name="Обычный 2 2 4 4" xfId="39"/>
    <cellStyle name="Обычный 2 2 4 5" xfId="40"/>
    <cellStyle name="Обычный 2 2 4 6" xfId="41"/>
    <cellStyle name="Обычный 2 2 4 7" xfId="42"/>
    <cellStyle name="Обычный 2 2 5" xfId="43"/>
    <cellStyle name="Обычный 2 2 5 2" xfId="44"/>
    <cellStyle name="Обычный 2 2 5 3" xfId="45"/>
    <cellStyle name="Обычный 2 2 5 4" xfId="46"/>
    <cellStyle name="Обычный 2 2 5 5" xfId="47"/>
    <cellStyle name="Обычный 2 2 5 6" xfId="48"/>
    <cellStyle name="Обычный 2 2 6" xfId="49"/>
    <cellStyle name="Обычный 2 2 6 2" xfId="50"/>
    <cellStyle name="Обычный 2 2 6 3" xfId="51"/>
    <cellStyle name="Обычный 2 2 6 4" xfId="52"/>
    <cellStyle name="Обычный 2 2 6 5" xfId="53"/>
    <cellStyle name="Обычный 2 2 6 6" xfId="54"/>
    <cellStyle name="Обычный 2 2 7" xfId="55"/>
    <cellStyle name="Обычный 2 2 7 2" xfId="56"/>
    <cellStyle name="Обычный 2 2 8" xfId="57"/>
    <cellStyle name="Обычный 2 2 9" xfId="58"/>
    <cellStyle name="Обычный 2 2_30-ра" xfId="2"/>
    <cellStyle name="Обычный 3" xfId="59"/>
    <cellStyle name="Обычный 4" xfId="60"/>
    <cellStyle name="Обычный 4 10" xfId="61"/>
    <cellStyle name="Обычный 4 2" xfId="62"/>
    <cellStyle name="Обычный 4 2 2" xfId="63"/>
    <cellStyle name="Обычный 4 2 2 2" xfId="64"/>
    <cellStyle name="Обычный 4 2 2 3" xfId="65"/>
    <cellStyle name="Обычный 4 2 2 4" xfId="66"/>
    <cellStyle name="Обычный 4 2 2 5" xfId="67"/>
    <cellStyle name="Обычный 4 2 2 6" xfId="68"/>
    <cellStyle name="Обычный 4 2 3" xfId="69"/>
    <cellStyle name="Обычный 4 2 4" xfId="70"/>
    <cellStyle name="Обычный 4 2 5" xfId="71"/>
    <cellStyle name="Обычный 4 2 6" xfId="72"/>
    <cellStyle name="Обычный 4 2 7" xfId="73"/>
    <cellStyle name="Обычный 4 3" xfId="74"/>
    <cellStyle name="Обычный 4 3 2" xfId="75"/>
    <cellStyle name="Обычный 4 3 2 2" xfId="76"/>
    <cellStyle name="Обычный 4 3 2 3" xfId="77"/>
    <cellStyle name="Обычный 4 3 2 4" xfId="78"/>
    <cellStyle name="Обычный 4 3 2 5" xfId="79"/>
    <cellStyle name="Обычный 4 3 2 6" xfId="80"/>
    <cellStyle name="Обычный 4 3 3" xfId="81"/>
    <cellStyle name="Обычный 4 3 4" xfId="82"/>
    <cellStyle name="Обычный 4 3 5" xfId="83"/>
    <cellStyle name="Обычный 4 3 6" xfId="84"/>
    <cellStyle name="Обычный 4 3 7" xfId="85"/>
    <cellStyle name="Обычный 4 4" xfId="86"/>
    <cellStyle name="Обычный 4 4 2" xfId="87"/>
    <cellStyle name="Обычный 4 4 3" xfId="88"/>
    <cellStyle name="Обычный 4 4 4" xfId="89"/>
    <cellStyle name="Обычный 4 4 5" xfId="90"/>
    <cellStyle name="Обычный 4 4 6" xfId="91"/>
    <cellStyle name="Обычный 4 5" xfId="92"/>
    <cellStyle name="Обычный 4 5 2" xfId="93"/>
    <cellStyle name="Обычный 4 5 3" xfId="94"/>
    <cellStyle name="Обычный 4 5 4" xfId="95"/>
    <cellStyle name="Обычный 4 5 5" xfId="96"/>
    <cellStyle name="Обычный 4 5 6" xfId="97"/>
    <cellStyle name="Обычный 4 6" xfId="98"/>
    <cellStyle name="Обычный 4 7" xfId="99"/>
    <cellStyle name="Обычный 4 8" xfId="100"/>
    <cellStyle name="Обычный 4 9" xfId="101"/>
    <cellStyle name="Процентный 2" xfId="102"/>
    <cellStyle name="Процентный 2 2" xfId="103"/>
    <cellStyle name="Процентный 3" xfId="104"/>
    <cellStyle name="Процентный 4" xfId="105"/>
    <cellStyle name="Финансовый 2" xfId="106"/>
    <cellStyle name="Финансовый 2 2" xfId="3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A1:DZ50"/>
  <sheetViews>
    <sheetView tabSelected="1" view="pageBreakPreview" zoomScale="90" zoomScaleNormal="43" zoomScaleSheetLayoutView="90" workbookViewId="0">
      <pane xSplit="2" ySplit="8" topLeftCell="G9" activePane="bottomRight" state="frozen"/>
      <selection pane="topRight" activeCell="C1" sqref="C1"/>
      <selection pane="bottomLeft" activeCell="A6" sqref="A6"/>
      <selection pane="bottomRight" activeCell="K3" sqref="K3"/>
    </sheetView>
  </sheetViews>
  <sheetFormatPr defaultRowHeight="18.75" outlineLevelCol="1"/>
  <cols>
    <col min="1" max="1" width="7.28515625" style="1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2.4257812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>
      <c r="C1" s="2"/>
      <c r="D1" s="2"/>
      <c r="F1" s="3"/>
      <c r="M1" s="4"/>
      <c r="N1" s="74" t="s">
        <v>0</v>
      </c>
      <c r="O1" s="74"/>
      <c r="P1" s="74"/>
    </row>
    <row r="2" spans="1:130" ht="23.45" customHeight="1">
      <c r="C2" s="2"/>
      <c r="D2" s="2"/>
      <c r="F2" s="3"/>
      <c r="M2" s="4"/>
      <c r="N2" s="74" t="s">
        <v>1</v>
      </c>
      <c r="O2" s="74"/>
      <c r="P2" s="74"/>
    </row>
    <row r="3" spans="1:130" ht="23.45" customHeight="1">
      <c r="C3" s="2"/>
      <c r="D3" s="2"/>
      <c r="F3" s="3"/>
      <c r="M3" s="75" t="s">
        <v>2</v>
      </c>
      <c r="N3" s="75"/>
      <c r="O3" s="75"/>
      <c r="P3" s="75"/>
    </row>
    <row r="4" spans="1:130" ht="23.45" customHeight="1">
      <c r="C4" s="2"/>
      <c r="D4" s="2"/>
      <c r="F4" s="3"/>
      <c r="M4" s="75" t="s">
        <v>77</v>
      </c>
      <c r="N4" s="75"/>
      <c r="O4" s="75"/>
      <c r="P4" s="75"/>
    </row>
    <row r="5" spans="1:130" s="5" customFormat="1" ht="40.5" customHeight="1">
      <c r="A5" s="76" t="s">
        <v>3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</row>
    <row r="6" spans="1:130" s="5" customFormat="1" ht="23.45" customHeight="1" thickBot="1">
      <c r="Q6" s="6"/>
      <c r="R6" s="6"/>
    </row>
    <row r="7" spans="1:130" s="8" customFormat="1" ht="46.5" customHeight="1">
      <c r="A7" s="77" t="s">
        <v>4</v>
      </c>
      <c r="B7" s="46" t="s">
        <v>5</v>
      </c>
      <c r="C7" s="79" t="s">
        <v>71</v>
      </c>
      <c r="D7" s="80"/>
      <c r="E7" s="81"/>
      <c r="F7" s="82" t="s">
        <v>6</v>
      </c>
      <c r="G7" s="83"/>
      <c r="H7" s="83"/>
      <c r="I7" s="83"/>
      <c r="J7" s="84"/>
      <c r="K7" s="85" t="s">
        <v>7</v>
      </c>
      <c r="L7" s="85"/>
      <c r="M7" s="85"/>
      <c r="N7" s="85"/>
      <c r="O7" s="46" t="s">
        <v>8</v>
      </c>
      <c r="P7" s="48" t="s">
        <v>9</v>
      </c>
      <c r="Q7" s="7"/>
      <c r="R7" s="7"/>
    </row>
    <row r="8" spans="1:130" s="8" customFormat="1" ht="130.5" customHeight="1">
      <c r="A8" s="78"/>
      <c r="B8" s="47"/>
      <c r="C8" s="9" t="s">
        <v>72</v>
      </c>
      <c r="D8" s="9" t="s">
        <v>10</v>
      </c>
      <c r="E8" s="10" t="s">
        <v>11</v>
      </c>
      <c r="F8" s="10" t="s">
        <v>12</v>
      </c>
      <c r="G8" s="9" t="s">
        <v>73</v>
      </c>
      <c r="H8" s="9" t="s">
        <v>74</v>
      </c>
      <c r="I8" s="9" t="s">
        <v>13</v>
      </c>
      <c r="J8" s="9" t="s">
        <v>14</v>
      </c>
      <c r="K8" s="9" t="s">
        <v>15</v>
      </c>
      <c r="L8" s="11" t="s">
        <v>75</v>
      </c>
      <c r="M8" s="11" t="s">
        <v>76</v>
      </c>
      <c r="N8" s="11" t="s">
        <v>16</v>
      </c>
      <c r="O8" s="47"/>
      <c r="P8" s="49"/>
      <c r="Q8" s="7"/>
      <c r="R8" s="7"/>
    </row>
    <row r="9" spans="1:130" s="19" customFormat="1" ht="63">
      <c r="A9" s="12"/>
      <c r="B9" s="9">
        <v>1</v>
      </c>
      <c r="C9" s="9">
        <v>2</v>
      </c>
      <c r="D9" s="9">
        <v>3</v>
      </c>
      <c r="E9" s="9" t="s">
        <v>17</v>
      </c>
      <c r="F9" s="9">
        <v>5</v>
      </c>
      <c r="G9" s="9">
        <v>6</v>
      </c>
      <c r="H9" s="9">
        <v>7</v>
      </c>
      <c r="I9" s="9" t="s">
        <v>18</v>
      </c>
      <c r="J9" s="9" t="s">
        <v>19</v>
      </c>
      <c r="K9" s="13">
        <v>10</v>
      </c>
      <c r="L9" s="13">
        <v>11</v>
      </c>
      <c r="M9" s="13">
        <v>12</v>
      </c>
      <c r="N9" s="13" t="s">
        <v>20</v>
      </c>
      <c r="O9" s="14" t="s">
        <v>21</v>
      </c>
      <c r="P9" s="15">
        <v>15</v>
      </c>
      <c r="Q9" s="16"/>
      <c r="R9" s="16"/>
      <c r="S9" s="16"/>
      <c r="T9" s="16"/>
      <c r="U9" s="16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8"/>
    </row>
    <row r="10" spans="1:130" ht="47.25" customHeight="1">
      <c r="A10" s="50"/>
      <c r="B10" s="53" t="s">
        <v>22</v>
      </c>
      <c r="C10" s="20">
        <v>27</v>
      </c>
      <c r="D10" s="20">
        <v>17</v>
      </c>
      <c r="E10" s="21">
        <f>D10/C10*100</f>
        <v>62.962962962962962</v>
      </c>
      <c r="F10" s="22" t="s">
        <v>23</v>
      </c>
      <c r="G10" s="23">
        <f>SUM(G11:G17)</f>
        <v>422</v>
      </c>
      <c r="H10" s="23">
        <f>SUM(H11:H17)</f>
        <v>161</v>
      </c>
      <c r="I10" s="23">
        <f>H10/G10*100</f>
        <v>38.15165876777251</v>
      </c>
      <c r="J10" s="56">
        <f>E10/I10*100</f>
        <v>165.03335633770416</v>
      </c>
      <c r="K10" s="24" t="s">
        <v>24</v>
      </c>
      <c r="L10" s="25">
        <v>106</v>
      </c>
      <c r="M10" s="26">
        <v>104.5</v>
      </c>
      <c r="N10" s="27">
        <f>M10/L10*100</f>
        <v>98.584905660377359</v>
      </c>
      <c r="O10" s="59">
        <f>N50*J10/100</f>
        <v>113.64196917414309</v>
      </c>
      <c r="P10" s="60" t="s">
        <v>25</v>
      </c>
    </row>
    <row r="11" spans="1:130" ht="74.25" customHeight="1">
      <c r="A11" s="51"/>
      <c r="B11" s="54"/>
      <c r="C11" s="61" t="s">
        <v>26</v>
      </c>
      <c r="D11" s="62"/>
      <c r="E11" s="63"/>
      <c r="F11" s="28" t="s">
        <v>27</v>
      </c>
      <c r="G11" s="29"/>
      <c r="H11" s="30"/>
      <c r="I11" s="30"/>
      <c r="J11" s="57"/>
      <c r="K11" s="31" t="s">
        <v>28</v>
      </c>
      <c r="L11" s="25">
        <v>121</v>
      </c>
      <c r="M11" s="26">
        <v>119.5</v>
      </c>
      <c r="N11" s="32">
        <f t="shared" ref="N11:N49" si="0">M11/L11*100</f>
        <v>98.760330578512395</v>
      </c>
      <c r="O11" s="59"/>
      <c r="P11" s="60"/>
    </row>
    <row r="12" spans="1:130" ht="72" customHeight="1">
      <c r="A12" s="51"/>
      <c r="B12" s="54"/>
      <c r="C12" s="64"/>
      <c r="D12" s="65"/>
      <c r="E12" s="66"/>
      <c r="F12" s="28" t="s">
        <v>29</v>
      </c>
      <c r="G12" s="29"/>
      <c r="H12" s="29">
        <v>161</v>
      </c>
      <c r="I12" s="30"/>
      <c r="J12" s="57"/>
      <c r="K12" s="31" t="s">
        <v>30</v>
      </c>
      <c r="L12" s="25">
        <v>103.1</v>
      </c>
      <c r="M12" s="26">
        <v>89.8</v>
      </c>
      <c r="N12" s="32">
        <f t="shared" si="0"/>
        <v>87.099903006789532</v>
      </c>
      <c r="O12" s="59"/>
      <c r="P12" s="60"/>
    </row>
    <row r="13" spans="1:130" ht="66.75" customHeight="1">
      <c r="A13" s="51"/>
      <c r="B13" s="54"/>
      <c r="C13" s="64"/>
      <c r="D13" s="65"/>
      <c r="E13" s="66"/>
      <c r="F13" s="28" t="s">
        <v>31</v>
      </c>
      <c r="G13" s="29">
        <v>422</v>
      </c>
      <c r="H13" s="30"/>
      <c r="I13" s="30"/>
      <c r="J13" s="57"/>
      <c r="K13" s="33" t="s">
        <v>32</v>
      </c>
      <c r="L13" s="25">
        <v>108</v>
      </c>
      <c r="M13" s="26">
        <v>104.9</v>
      </c>
      <c r="N13" s="32">
        <f t="shared" si="0"/>
        <v>97.129629629629633</v>
      </c>
      <c r="O13" s="59"/>
      <c r="P13" s="60"/>
    </row>
    <row r="14" spans="1:130" ht="62.25" customHeight="1">
      <c r="A14" s="51"/>
      <c r="B14" s="54"/>
      <c r="C14" s="64"/>
      <c r="D14" s="65"/>
      <c r="E14" s="66"/>
      <c r="F14" s="70" t="s">
        <v>33</v>
      </c>
      <c r="G14" s="71"/>
      <c r="H14" s="72"/>
      <c r="I14" s="72"/>
      <c r="J14" s="57"/>
      <c r="K14" s="33" t="s">
        <v>34</v>
      </c>
      <c r="L14" s="25">
        <v>37.299999999999997</v>
      </c>
      <c r="M14" s="26">
        <v>37.200000000000003</v>
      </c>
      <c r="N14" s="32">
        <f t="shared" si="0"/>
        <v>99.731903485254705</v>
      </c>
      <c r="O14" s="59"/>
      <c r="P14" s="60"/>
    </row>
    <row r="15" spans="1:130" ht="110.25" customHeight="1">
      <c r="A15" s="51"/>
      <c r="B15" s="54"/>
      <c r="C15" s="64"/>
      <c r="D15" s="65"/>
      <c r="E15" s="66"/>
      <c r="F15" s="70"/>
      <c r="G15" s="71"/>
      <c r="H15" s="72"/>
      <c r="I15" s="72"/>
      <c r="J15" s="57"/>
      <c r="K15" s="33" t="s">
        <v>35</v>
      </c>
      <c r="L15" s="34">
        <v>15519</v>
      </c>
      <c r="M15" s="34">
        <v>14918</v>
      </c>
      <c r="N15" s="32">
        <f t="shared" si="0"/>
        <v>96.127327791739162</v>
      </c>
      <c r="O15" s="59"/>
      <c r="P15" s="60"/>
    </row>
    <row r="16" spans="1:130" ht="31.5" customHeight="1">
      <c r="A16" s="51"/>
      <c r="B16" s="54"/>
      <c r="C16" s="64"/>
      <c r="D16" s="65"/>
      <c r="E16" s="66"/>
      <c r="F16" s="70"/>
      <c r="G16" s="71"/>
      <c r="H16" s="72"/>
      <c r="I16" s="72"/>
      <c r="J16" s="57"/>
      <c r="K16" s="33" t="s">
        <v>36</v>
      </c>
      <c r="L16" s="34">
        <v>113</v>
      </c>
      <c r="M16" s="34">
        <v>112</v>
      </c>
      <c r="N16" s="32">
        <f t="shared" si="0"/>
        <v>99.115044247787608</v>
      </c>
      <c r="O16" s="59"/>
      <c r="P16" s="60"/>
    </row>
    <row r="17" spans="1:16" ht="54.75" customHeight="1">
      <c r="A17" s="51"/>
      <c r="B17" s="54"/>
      <c r="C17" s="64"/>
      <c r="D17" s="65"/>
      <c r="E17" s="66"/>
      <c r="F17" s="70"/>
      <c r="G17" s="71"/>
      <c r="H17" s="72"/>
      <c r="I17" s="72"/>
      <c r="J17" s="58"/>
      <c r="K17" s="33" t="s">
        <v>37</v>
      </c>
      <c r="L17" s="34">
        <v>215</v>
      </c>
      <c r="M17" s="34">
        <v>187</v>
      </c>
      <c r="N17" s="32">
        <f t="shared" si="0"/>
        <v>86.976744186046503</v>
      </c>
      <c r="O17" s="59"/>
      <c r="P17" s="60"/>
    </row>
    <row r="18" spans="1:16" ht="47.25" customHeight="1">
      <c r="A18" s="51"/>
      <c r="B18" s="54"/>
      <c r="C18" s="64"/>
      <c r="D18" s="65"/>
      <c r="E18" s="66"/>
      <c r="F18" s="35"/>
      <c r="G18" s="36"/>
      <c r="H18" s="36"/>
      <c r="I18" s="36"/>
      <c r="J18" s="37"/>
      <c r="K18" s="33" t="s">
        <v>38</v>
      </c>
      <c r="L18" s="34">
        <v>11</v>
      </c>
      <c r="M18" s="34">
        <v>10.8</v>
      </c>
      <c r="N18" s="32">
        <f t="shared" si="0"/>
        <v>98.181818181818187</v>
      </c>
      <c r="O18" s="59"/>
      <c r="P18" s="60"/>
    </row>
    <row r="19" spans="1:16" ht="52.5" customHeight="1">
      <c r="A19" s="51"/>
      <c r="B19" s="54"/>
      <c r="C19" s="64"/>
      <c r="D19" s="65"/>
      <c r="E19" s="66"/>
      <c r="F19" s="35"/>
      <c r="G19" s="36"/>
      <c r="H19" s="36"/>
      <c r="I19" s="36"/>
      <c r="J19" s="37"/>
      <c r="K19" s="38" t="s">
        <v>39</v>
      </c>
      <c r="L19" s="34">
        <v>31620</v>
      </c>
      <c r="M19" s="34">
        <v>24274</v>
      </c>
      <c r="N19" s="32">
        <f t="shared" si="0"/>
        <v>76.767868437697658</v>
      </c>
      <c r="O19" s="59"/>
      <c r="P19" s="60"/>
    </row>
    <row r="20" spans="1:16" ht="40.5" customHeight="1">
      <c r="A20" s="51"/>
      <c r="B20" s="54"/>
      <c r="C20" s="64"/>
      <c r="D20" s="65"/>
      <c r="E20" s="66"/>
      <c r="F20" s="35"/>
      <c r="G20" s="36"/>
      <c r="H20" s="36"/>
      <c r="I20" s="36"/>
      <c r="J20" s="37"/>
      <c r="K20" s="38" t="s">
        <v>40</v>
      </c>
      <c r="L20" s="34">
        <v>19700</v>
      </c>
      <c r="M20" s="34">
        <v>15315</v>
      </c>
      <c r="N20" s="32">
        <f t="shared" si="0"/>
        <v>77.741116751269033</v>
      </c>
      <c r="O20" s="59"/>
      <c r="P20" s="60"/>
    </row>
    <row r="21" spans="1:16" ht="30" customHeight="1">
      <c r="A21" s="51"/>
      <c r="B21" s="54"/>
      <c r="C21" s="64"/>
      <c r="D21" s="65"/>
      <c r="E21" s="66"/>
      <c r="F21" s="35"/>
      <c r="G21" s="36"/>
      <c r="H21" s="36"/>
      <c r="I21" s="36"/>
      <c r="J21" s="37"/>
      <c r="K21" s="38" t="s">
        <v>41</v>
      </c>
      <c r="L21" s="34">
        <v>19</v>
      </c>
      <c r="M21" s="34">
        <v>18.2</v>
      </c>
      <c r="N21" s="32">
        <f t="shared" si="0"/>
        <v>95.78947368421052</v>
      </c>
      <c r="O21" s="59"/>
      <c r="P21" s="60"/>
    </row>
    <row r="22" spans="1:16" ht="45.75" customHeight="1">
      <c r="A22" s="51"/>
      <c r="B22" s="54"/>
      <c r="C22" s="64"/>
      <c r="D22" s="65"/>
      <c r="E22" s="66"/>
      <c r="F22" s="35"/>
      <c r="G22" s="36"/>
      <c r="H22" s="36"/>
      <c r="I22" s="36"/>
      <c r="J22" s="37"/>
      <c r="K22" s="33" t="s">
        <v>42</v>
      </c>
      <c r="L22" s="34">
        <v>1677</v>
      </c>
      <c r="M22" s="34">
        <v>905.7</v>
      </c>
      <c r="N22" s="32">
        <f t="shared" si="0"/>
        <v>54.00715563506261</v>
      </c>
      <c r="O22" s="59"/>
      <c r="P22" s="60"/>
    </row>
    <row r="23" spans="1:16" ht="192" customHeight="1">
      <c r="A23" s="51"/>
      <c r="B23" s="54"/>
      <c r="C23" s="64"/>
      <c r="D23" s="65"/>
      <c r="E23" s="66"/>
      <c r="F23" s="35"/>
      <c r="G23" s="36"/>
      <c r="H23" s="36"/>
      <c r="I23" s="36"/>
      <c r="J23" s="37"/>
      <c r="K23" s="33" t="s">
        <v>43</v>
      </c>
      <c r="L23" s="34">
        <v>2680</v>
      </c>
      <c r="M23" s="34">
        <v>2623</v>
      </c>
      <c r="N23" s="32">
        <f t="shared" si="0"/>
        <v>97.873134328358219</v>
      </c>
      <c r="O23" s="59"/>
      <c r="P23" s="60"/>
    </row>
    <row r="24" spans="1:16" ht="115.5" customHeight="1">
      <c r="A24" s="51"/>
      <c r="B24" s="54"/>
      <c r="C24" s="64"/>
      <c r="D24" s="65"/>
      <c r="E24" s="66"/>
      <c r="F24" s="35"/>
      <c r="G24" s="36"/>
      <c r="H24" s="36"/>
      <c r="I24" s="36"/>
      <c r="J24" s="37"/>
      <c r="K24" s="33" t="s">
        <v>44</v>
      </c>
      <c r="L24" s="34">
        <v>3</v>
      </c>
      <c r="M24" s="34">
        <v>0</v>
      </c>
      <c r="N24" s="32">
        <f t="shared" si="0"/>
        <v>0</v>
      </c>
      <c r="O24" s="59"/>
      <c r="P24" s="60"/>
    </row>
    <row r="25" spans="1:16" ht="54" customHeight="1">
      <c r="A25" s="51"/>
      <c r="B25" s="54"/>
      <c r="C25" s="64"/>
      <c r="D25" s="65"/>
      <c r="E25" s="66"/>
      <c r="F25" s="35"/>
      <c r="G25" s="36"/>
      <c r="H25" s="36"/>
      <c r="I25" s="36"/>
      <c r="J25" s="37"/>
      <c r="K25" s="33" t="s">
        <v>45</v>
      </c>
      <c r="L25" s="34">
        <v>1</v>
      </c>
      <c r="M25" s="34">
        <v>0</v>
      </c>
      <c r="N25" s="32">
        <f t="shared" si="0"/>
        <v>0</v>
      </c>
      <c r="O25" s="59"/>
      <c r="P25" s="60"/>
    </row>
    <row r="26" spans="1:16" ht="48.75" customHeight="1">
      <c r="A26" s="51"/>
      <c r="B26" s="54"/>
      <c r="C26" s="64"/>
      <c r="D26" s="65"/>
      <c r="E26" s="66"/>
      <c r="F26" s="35"/>
      <c r="G26" s="36"/>
      <c r="H26" s="36"/>
      <c r="I26" s="36"/>
      <c r="J26" s="37"/>
      <c r="K26" s="33" t="s">
        <v>46</v>
      </c>
      <c r="L26" s="34">
        <v>400</v>
      </c>
      <c r="M26" s="34">
        <v>0</v>
      </c>
      <c r="N26" s="32">
        <f t="shared" si="0"/>
        <v>0</v>
      </c>
      <c r="O26" s="59"/>
      <c r="P26" s="60"/>
    </row>
    <row r="27" spans="1:16" ht="50.25" customHeight="1">
      <c r="A27" s="51"/>
      <c r="B27" s="54"/>
      <c r="C27" s="64"/>
      <c r="D27" s="65"/>
      <c r="E27" s="66"/>
      <c r="F27" s="35"/>
      <c r="G27" s="36"/>
      <c r="H27" s="36"/>
      <c r="I27" s="36"/>
      <c r="J27" s="37"/>
      <c r="K27" s="33" t="s">
        <v>47</v>
      </c>
      <c r="L27" s="34">
        <v>5</v>
      </c>
      <c r="M27" s="34">
        <v>4</v>
      </c>
      <c r="N27" s="32">
        <f t="shared" si="0"/>
        <v>80</v>
      </c>
      <c r="O27" s="59"/>
      <c r="P27" s="60"/>
    </row>
    <row r="28" spans="1:16" ht="33" customHeight="1">
      <c r="A28" s="51"/>
      <c r="B28" s="54"/>
      <c r="C28" s="64"/>
      <c r="D28" s="65"/>
      <c r="E28" s="66"/>
      <c r="F28" s="35"/>
      <c r="G28" s="36"/>
      <c r="H28" s="36"/>
      <c r="I28" s="36"/>
      <c r="J28" s="37"/>
      <c r="K28" s="33" t="s">
        <v>48</v>
      </c>
      <c r="L28" s="34">
        <v>7</v>
      </c>
      <c r="M28" s="34">
        <v>5</v>
      </c>
      <c r="N28" s="32">
        <f t="shared" si="0"/>
        <v>71.428571428571431</v>
      </c>
      <c r="O28" s="59"/>
      <c r="P28" s="60"/>
    </row>
    <row r="29" spans="1:16" ht="36" customHeight="1">
      <c r="A29" s="51"/>
      <c r="B29" s="54"/>
      <c r="C29" s="64"/>
      <c r="D29" s="65"/>
      <c r="E29" s="66"/>
      <c r="F29" s="35"/>
      <c r="G29" s="36"/>
      <c r="H29" s="36"/>
      <c r="I29" s="36"/>
      <c r="J29" s="37"/>
      <c r="K29" s="33" t="s">
        <v>49</v>
      </c>
      <c r="L29" s="34">
        <v>1</v>
      </c>
      <c r="M29" s="34">
        <v>0</v>
      </c>
      <c r="N29" s="32">
        <f t="shared" si="0"/>
        <v>0</v>
      </c>
      <c r="O29" s="59"/>
      <c r="P29" s="60"/>
    </row>
    <row r="30" spans="1:16" ht="96.75" customHeight="1">
      <c r="A30" s="51"/>
      <c r="B30" s="54"/>
      <c r="C30" s="64"/>
      <c r="D30" s="65"/>
      <c r="E30" s="66"/>
      <c r="F30" s="35"/>
      <c r="G30" s="36"/>
      <c r="H30" s="36"/>
      <c r="I30" s="36"/>
      <c r="J30" s="39"/>
      <c r="K30" s="33" t="s">
        <v>50</v>
      </c>
      <c r="L30" s="34">
        <v>32.5</v>
      </c>
      <c r="M30" s="34">
        <v>32.1</v>
      </c>
      <c r="N30" s="32">
        <f t="shared" si="0"/>
        <v>98.769230769230774</v>
      </c>
      <c r="O30" s="59"/>
      <c r="P30" s="60"/>
    </row>
    <row r="31" spans="1:16" ht="111" customHeight="1">
      <c r="A31" s="51"/>
      <c r="B31" s="54"/>
      <c r="C31" s="64"/>
      <c r="D31" s="65"/>
      <c r="E31" s="66"/>
      <c r="F31" s="35"/>
      <c r="G31" s="36"/>
      <c r="H31" s="36"/>
      <c r="I31" s="36"/>
      <c r="J31" s="36"/>
      <c r="K31" s="33" t="s">
        <v>51</v>
      </c>
      <c r="L31" s="34">
        <v>78</v>
      </c>
      <c r="M31" s="34">
        <v>75</v>
      </c>
      <c r="N31" s="32">
        <f t="shared" si="0"/>
        <v>96.15384615384616</v>
      </c>
      <c r="O31" s="59"/>
      <c r="P31" s="60"/>
    </row>
    <row r="32" spans="1:16" ht="93.75" customHeight="1">
      <c r="A32" s="51"/>
      <c r="B32" s="54"/>
      <c r="C32" s="64"/>
      <c r="D32" s="65"/>
      <c r="E32" s="66"/>
      <c r="F32" s="35"/>
      <c r="G32" s="36"/>
      <c r="H32" s="36"/>
      <c r="I32" s="36"/>
      <c r="J32" s="36"/>
      <c r="K32" s="33" t="s">
        <v>52</v>
      </c>
      <c r="L32" s="34">
        <v>67</v>
      </c>
      <c r="M32" s="34">
        <v>0</v>
      </c>
      <c r="N32" s="32">
        <f t="shared" si="0"/>
        <v>0</v>
      </c>
      <c r="O32" s="59"/>
      <c r="P32" s="60"/>
    </row>
    <row r="33" spans="1:16" ht="82.5" customHeight="1">
      <c r="A33" s="51"/>
      <c r="B33" s="54"/>
      <c r="C33" s="64"/>
      <c r="D33" s="65"/>
      <c r="E33" s="66"/>
      <c r="F33" s="35"/>
      <c r="G33" s="36"/>
      <c r="H33" s="36"/>
      <c r="I33" s="36"/>
      <c r="J33" s="37"/>
      <c r="K33" s="33" t="s">
        <v>53</v>
      </c>
      <c r="L33" s="34">
        <v>60</v>
      </c>
      <c r="M33" s="34">
        <v>50</v>
      </c>
      <c r="N33" s="32">
        <f t="shared" si="0"/>
        <v>83.333333333333343</v>
      </c>
      <c r="O33" s="59"/>
      <c r="P33" s="60"/>
    </row>
    <row r="34" spans="1:16" ht="72" customHeight="1">
      <c r="A34" s="51"/>
      <c r="B34" s="54"/>
      <c r="C34" s="64"/>
      <c r="D34" s="65"/>
      <c r="E34" s="66"/>
      <c r="F34" s="35"/>
      <c r="G34" s="36"/>
      <c r="H34" s="36"/>
      <c r="I34" s="36"/>
      <c r="J34" s="37"/>
      <c r="K34" s="33" t="s">
        <v>54</v>
      </c>
      <c r="L34" s="34">
        <v>300</v>
      </c>
      <c r="M34" s="34">
        <v>0</v>
      </c>
      <c r="N34" s="32">
        <f t="shared" si="0"/>
        <v>0</v>
      </c>
      <c r="O34" s="59"/>
      <c r="P34" s="60"/>
    </row>
    <row r="35" spans="1:16" ht="78.75" customHeight="1">
      <c r="A35" s="51"/>
      <c r="B35" s="54"/>
      <c r="C35" s="64"/>
      <c r="D35" s="65"/>
      <c r="E35" s="66"/>
      <c r="F35" s="35"/>
      <c r="G35" s="36"/>
      <c r="H35" s="36"/>
      <c r="I35" s="36"/>
      <c r="J35" s="37"/>
      <c r="K35" s="33" t="s">
        <v>55</v>
      </c>
      <c r="L35" s="34">
        <v>100</v>
      </c>
      <c r="M35" s="34">
        <v>0</v>
      </c>
      <c r="N35" s="32">
        <f t="shared" si="0"/>
        <v>0</v>
      </c>
      <c r="O35" s="59"/>
      <c r="P35" s="60"/>
    </row>
    <row r="36" spans="1:16" ht="95.25" customHeight="1">
      <c r="A36" s="51"/>
      <c r="B36" s="54"/>
      <c r="C36" s="64"/>
      <c r="D36" s="65"/>
      <c r="E36" s="66"/>
      <c r="F36" s="35"/>
      <c r="G36" s="36"/>
      <c r="H36" s="36"/>
      <c r="I36" s="36"/>
      <c r="J36" s="37"/>
      <c r="K36" s="33" t="s">
        <v>56</v>
      </c>
      <c r="L36" s="34">
        <v>3.6</v>
      </c>
      <c r="M36" s="34">
        <v>0</v>
      </c>
      <c r="N36" s="32">
        <f t="shared" si="0"/>
        <v>0</v>
      </c>
      <c r="O36" s="59"/>
      <c r="P36" s="60"/>
    </row>
    <row r="37" spans="1:16" ht="48" customHeight="1">
      <c r="A37" s="51"/>
      <c r="B37" s="54"/>
      <c r="C37" s="64"/>
      <c r="D37" s="65"/>
      <c r="E37" s="66"/>
      <c r="F37" s="35"/>
      <c r="G37" s="36"/>
      <c r="H37" s="36"/>
      <c r="I37" s="36"/>
      <c r="J37" s="37"/>
      <c r="K37" s="33" t="s">
        <v>57</v>
      </c>
      <c r="L37" s="34">
        <v>15</v>
      </c>
      <c r="M37" s="34">
        <v>13</v>
      </c>
      <c r="N37" s="32">
        <f t="shared" si="0"/>
        <v>86.666666666666671</v>
      </c>
      <c r="O37" s="59"/>
      <c r="P37" s="60"/>
    </row>
    <row r="38" spans="1:16" ht="36.75" customHeight="1">
      <c r="A38" s="51"/>
      <c r="B38" s="54"/>
      <c r="C38" s="64"/>
      <c r="D38" s="65"/>
      <c r="E38" s="66"/>
      <c r="F38" s="35"/>
      <c r="G38" s="36"/>
      <c r="H38" s="36"/>
      <c r="I38" s="36"/>
      <c r="J38" s="37"/>
      <c r="K38" s="33" t="s">
        <v>58</v>
      </c>
      <c r="L38" s="34">
        <v>930</v>
      </c>
      <c r="M38" s="34">
        <v>690</v>
      </c>
      <c r="N38" s="32">
        <f t="shared" si="0"/>
        <v>74.193548387096769</v>
      </c>
      <c r="O38" s="59"/>
      <c r="P38" s="60"/>
    </row>
    <row r="39" spans="1:16" ht="54" customHeight="1">
      <c r="A39" s="51"/>
      <c r="B39" s="54"/>
      <c r="C39" s="64"/>
      <c r="D39" s="65"/>
      <c r="E39" s="66"/>
      <c r="F39" s="35"/>
      <c r="G39" s="36"/>
      <c r="H39" s="36"/>
      <c r="I39" s="36"/>
      <c r="J39" s="37"/>
      <c r="K39" s="33" t="s">
        <v>59</v>
      </c>
      <c r="L39" s="34">
        <v>16654</v>
      </c>
      <c r="M39" s="34">
        <v>13125.5</v>
      </c>
      <c r="N39" s="32">
        <f t="shared" si="0"/>
        <v>78.812897802329772</v>
      </c>
      <c r="O39" s="59"/>
      <c r="P39" s="60"/>
    </row>
    <row r="40" spans="1:16" ht="48" customHeight="1">
      <c r="A40" s="51"/>
      <c r="B40" s="54"/>
      <c r="C40" s="64"/>
      <c r="D40" s="65"/>
      <c r="E40" s="66"/>
      <c r="F40" s="35"/>
      <c r="G40" s="36"/>
      <c r="H40" s="36"/>
      <c r="I40" s="36"/>
      <c r="J40" s="37"/>
      <c r="K40" s="33" t="s">
        <v>60</v>
      </c>
      <c r="L40" s="34">
        <v>92</v>
      </c>
      <c r="M40" s="34">
        <v>83.6</v>
      </c>
      <c r="N40" s="32">
        <f t="shared" si="0"/>
        <v>90.869565217391298</v>
      </c>
      <c r="O40" s="59"/>
      <c r="P40" s="60"/>
    </row>
    <row r="41" spans="1:16" ht="48" customHeight="1">
      <c r="A41" s="51"/>
      <c r="B41" s="54"/>
      <c r="C41" s="64"/>
      <c r="D41" s="65"/>
      <c r="E41" s="66"/>
      <c r="F41" s="35"/>
      <c r="G41" s="36"/>
      <c r="H41" s="36"/>
      <c r="I41" s="36"/>
      <c r="J41" s="37"/>
      <c r="K41" s="33" t="s">
        <v>61</v>
      </c>
      <c r="L41" s="34">
        <v>106</v>
      </c>
      <c r="M41" s="34">
        <v>103.9</v>
      </c>
      <c r="N41" s="32">
        <f t="shared" si="0"/>
        <v>98.018867924528308</v>
      </c>
      <c r="O41" s="59"/>
      <c r="P41" s="60"/>
    </row>
    <row r="42" spans="1:16" ht="48" customHeight="1">
      <c r="A42" s="51"/>
      <c r="B42" s="54"/>
      <c r="C42" s="64"/>
      <c r="D42" s="65"/>
      <c r="E42" s="66"/>
      <c r="F42" s="35"/>
      <c r="G42" s="36"/>
      <c r="H42" s="36"/>
      <c r="I42" s="36"/>
      <c r="J42" s="37"/>
      <c r="K42" s="33" t="s">
        <v>62</v>
      </c>
      <c r="L42" s="34">
        <v>10</v>
      </c>
      <c r="M42" s="34">
        <v>6.4</v>
      </c>
      <c r="N42" s="32">
        <f t="shared" si="0"/>
        <v>64</v>
      </c>
      <c r="O42" s="59"/>
      <c r="P42" s="60"/>
    </row>
    <row r="43" spans="1:16" ht="48" customHeight="1">
      <c r="A43" s="51"/>
      <c r="B43" s="54"/>
      <c r="C43" s="64"/>
      <c r="D43" s="65"/>
      <c r="E43" s="66"/>
      <c r="F43" s="35"/>
      <c r="G43" s="36"/>
      <c r="H43" s="36"/>
      <c r="I43" s="36"/>
      <c r="J43" s="37"/>
      <c r="K43" s="33" t="s">
        <v>63</v>
      </c>
      <c r="L43" s="34">
        <v>12</v>
      </c>
      <c r="M43" s="34">
        <v>10</v>
      </c>
      <c r="N43" s="32">
        <f t="shared" si="0"/>
        <v>83.333333333333343</v>
      </c>
      <c r="O43" s="59"/>
      <c r="P43" s="60"/>
    </row>
    <row r="44" spans="1:16" ht="64.5" customHeight="1">
      <c r="A44" s="51"/>
      <c r="B44" s="54"/>
      <c r="C44" s="64"/>
      <c r="D44" s="65"/>
      <c r="E44" s="66"/>
      <c r="F44" s="35"/>
      <c r="G44" s="36"/>
      <c r="H44" s="36"/>
      <c r="I44" s="36"/>
      <c r="J44" s="37"/>
      <c r="K44" s="33" t="s">
        <v>64</v>
      </c>
      <c r="L44" s="34">
        <v>32.1</v>
      </c>
      <c r="M44" s="34">
        <v>31.1</v>
      </c>
      <c r="N44" s="32">
        <f t="shared" si="0"/>
        <v>96.884735202492209</v>
      </c>
      <c r="O44" s="59"/>
      <c r="P44" s="60"/>
    </row>
    <row r="45" spans="1:16" ht="45" customHeight="1">
      <c r="A45" s="51"/>
      <c r="B45" s="54"/>
      <c r="C45" s="64"/>
      <c r="D45" s="65"/>
      <c r="E45" s="66"/>
      <c r="F45" s="35"/>
      <c r="G45" s="36"/>
      <c r="H45" s="36"/>
      <c r="I45" s="36"/>
      <c r="J45" s="37"/>
      <c r="K45" s="33" t="s">
        <v>65</v>
      </c>
      <c r="L45" s="34">
        <v>6.5</v>
      </c>
      <c r="M45" s="34">
        <v>6.2</v>
      </c>
      <c r="N45" s="32">
        <f t="shared" si="0"/>
        <v>95.384615384615387</v>
      </c>
      <c r="O45" s="59"/>
      <c r="P45" s="60"/>
    </row>
    <row r="46" spans="1:16" ht="61.5" customHeight="1">
      <c r="A46" s="51"/>
      <c r="B46" s="54"/>
      <c r="C46" s="64"/>
      <c r="D46" s="65"/>
      <c r="E46" s="66"/>
      <c r="F46" s="35"/>
      <c r="G46" s="36"/>
      <c r="H46" s="36"/>
      <c r="I46" s="36"/>
      <c r="J46" s="37"/>
      <c r="K46" s="33" t="s">
        <v>66</v>
      </c>
      <c r="L46" s="34">
        <v>9.8000000000000007</v>
      </c>
      <c r="M46" s="34">
        <v>9.5</v>
      </c>
      <c r="N46" s="40">
        <f t="shared" si="0"/>
        <v>96.938775510204081</v>
      </c>
      <c r="O46" s="59"/>
      <c r="P46" s="60"/>
    </row>
    <row r="47" spans="1:16" ht="81.75" customHeight="1">
      <c r="A47" s="51"/>
      <c r="B47" s="54"/>
      <c r="C47" s="64"/>
      <c r="D47" s="65"/>
      <c r="E47" s="66"/>
      <c r="F47" s="35"/>
      <c r="G47" s="36"/>
      <c r="H47" s="36"/>
      <c r="I47" s="36"/>
      <c r="J47" s="37"/>
      <c r="K47" s="33" t="s">
        <v>67</v>
      </c>
      <c r="L47" s="34">
        <v>91.3</v>
      </c>
      <c r="M47" s="34">
        <v>71.900000000000006</v>
      </c>
      <c r="N47" s="32">
        <f t="shared" si="0"/>
        <v>78.751369112814899</v>
      </c>
      <c r="O47" s="59"/>
      <c r="P47" s="60"/>
    </row>
    <row r="48" spans="1:16" ht="77.25" customHeight="1">
      <c r="A48" s="51"/>
      <c r="B48" s="54"/>
      <c r="C48" s="64"/>
      <c r="D48" s="65"/>
      <c r="E48" s="66"/>
      <c r="F48" s="35"/>
      <c r="G48" s="36"/>
      <c r="H48" s="36"/>
      <c r="I48" s="36"/>
      <c r="J48" s="37"/>
      <c r="K48" s="33" t="s">
        <v>68</v>
      </c>
      <c r="L48" s="34">
        <v>10</v>
      </c>
      <c r="M48" s="34">
        <v>2</v>
      </c>
      <c r="N48" s="32">
        <f t="shared" si="0"/>
        <v>20</v>
      </c>
      <c r="O48" s="59"/>
      <c r="P48" s="60"/>
    </row>
    <row r="49" spans="1:16" ht="79.5" customHeight="1">
      <c r="A49" s="52"/>
      <c r="B49" s="54"/>
      <c r="C49" s="67"/>
      <c r="D49" s="68"/>
      <c r="E49" s="69"/>
      <c r="F49" s="35"/>
      <c r="G49" s="36"/>
      <c r="H49" s="36"/>
      <c r="I49" s="36"/>
      <c r="J49" s="37"/>
      <c r="K49" s="33" t="s">
        <v>69</v>
      </c>
      <c r="L49" s="34">
        <v>11.9</v>
      </c>
      <c r="M49" s="34">
        <v>11.5</v>
      </c>
      <c r="N49" s="32">
        <f t="shared" si="0"/>
        <v>96.638655462184872</v>
      </c>
      <c r="O49" s="59"/>
      <c r="P49" s="60"/>
    </row>
    <row r="50" spans="1:16" ht="18.75" customHeight="1">
      <c r="A50" s="41"/>
      <c r="B50" s="55"/>
      <c r="C50" s="42"/>
      <c r="D50" s="42"/>
      <c r="E50" s="43"/>
      <c r="F50" s="35"/>
      <c r="G50" s="36"/>
      <c r="H50" s="36"/>
      <c r="I50" s="36"/>
      <c r="J50" s="44"/>
      <c r="K50" s="73" t="s">
        <v>70</v>
      </c>
      <c r="L50" s="73"/>
      <c r="M50" s="73"/>
      <c r="N50" s="45">
        <v>68.86</v>
      </c>
      <c r="O50" s="59"/>
      <c r="P50" s="60"/>
    </row>
  </sheetData>
  <mergeCells count="23">
    <mergeCell ref="F7:J7"/>
    <mergeCell ref="K7:N7"/>
    <mergeCell ref="N1:P1"/>
    <mergeCell ref="N2:P2"/>
    <mergeCell ref="M3:P3"/>
    <mergeCell ref="M4:P4"/>
    <mergeCell ref="A5:P5"/>
    <mergeCell ref="O7:O8"/>
    <mergeCell ref="P7:P8"/>
    <mergeCell ref="A10:A49"/>
    <mergeCell ref="B10:B50"/>
    <mergeCell ref="J10:J17"/>
    <mergeCell ref="O10:O50"/>
    <mergeCell ref="P10:P50"/>
    <mergeCell ref="C11:E49"/>
    <mergeCell ref="F14:F17"/>
    <mergeCell ref="G14:G17"/>
    <mergeCell ref="H14:H17"/>
    <mergeCell ref="I14:I17"/>
    <mergeCell ref="K50:M50"/>
    <mergeCell ref="A7:A8"/>
    <mergeCell ref="B7:B8"/>
    <mergeCell ref="C7:E7"/>
  </mergeCells>
  <pageMargins left="0" right="0" top="0" bottom="0" header="0" footer="0"/>
  <pageSetup paperSize="9" scale="47" orientation="landscape" r:id="rId1"/>
  <rowBreaks count="2" manualBreakCount="2">
    <brk id="22" max="15" man="1"/>
    <brk id="36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Сельское хозяйство</vt:lpstr>
      <vt:lpstr>'Сельское хозяйство'!Заголовки_для_печати</vt:lpstr>
      <vt:lpstr>'Сельское хозяйство'!Область_печати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dcterms:created xsi:type="dcterms:W3CDTF">2017-04-27T05:43:32Z</dcterms:created>
  <dcterms:modified xsi:type="dcterms:W3CDTF">2017-05-23T05:56:40Z</dcterms:modified>
</cp:coreProperties>
</file>